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patricia_chambers_lausd_net/Documents/Documents/Projects/"/>
    </mc:Choice>
  </mc:AlternateContent>
  <xr:revisionPtr revIDLastSave="0" documentId="8_{10CEA18B-9302-4368-9B02-48EC38F92870}" xr6:coauthVersionLast="47" xr6:coauthVersionMax="47" xr10:uidLastSave="{00000000-0000-0000-0000-000000000000}"/>
  <bookViews>
    <workbookView xWindow="-110" yWindow="-110" windowWidth="19420" windowHeight="11500" xr2:uid="{79A68B86-BDBA-4BBC-85CD-606DAFD7D53B}"/>
  </bookViews>
  <sheets>
    <sheet name="Budget Simulato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E18" i="4"/>
  <c r="E17" i="4"/>
  <c r="E16" i="4"/>
  <c r="E15" i="4"/>
  <c r="E14" i="4"/>
  <c r="E13" i="4"/>
  <c r="E12" i="4"/>
  <c r="E11" i="4"/>
  <c r="E19" i="4" l="1"/>
  <c r="E20" i="4" s="1"/>
  <c r="E31" i="4" l="1"/>
  <c r="E34" i="4" s="1"/>
</calcChain>
</file>

<file path=xl/sharedStrings.xml><?xml version="1.0" encoding="utf-8"?>
<sst xmlns="http://schemas.openxmlformats.org/spreadsheetml/2006/main" count="42" uniqueCount="39">
  <si>
    <t>Teachers</t>
  </si>
  <si>
    <t>Administrator</t>
  </si>
  <si>
    <t># of Staff</t>
  </si>
  <si>
    <t>Total Cost</t>
  </si>
  <si>
    <t>Clerical (SAA)</t>
  </si>
  <si>
    <t>Custodial (Plant Manager)</t>
  </si>
  <si>
    <t>Nurse</t>
  </si>
  <si>
    <t>Supervision Aides</t>
  </si>
  <si>
    <t>Special Ed Assistant</t>
  </si>
  <si>
    <t># of Hours</t>
  </si>
  <si>
    <t>Hourly Job Rate Assumptions</t>
  </si>
  <si>
    <t>Total Cost Per Student</t>
  </si>
  <si>
    <t># of Buses needed (if any)</t>
  </si>
  <si>
    <t>Total Unit Cost Assumptions</t>
  </si>
  <si>
    <t>#</t>
  </si>
  <si>
    <t xml:space="preserve"># of Students Participating </t>
  </si>
  <si>
    <t># of Saturdays</t>
  </si>
  <si>
    <t>Total Cost - PER DAY</t>
  </si>
  <si>
    <t>Total Revenue - PER DAY</t>
  </si>
  <si>
    <t>COSTS</t>
  </si>
  <si>
    <t>REVENUE</t>
  </si>
  <si>
    <r>
      <t xml:space="preserve">Total Net Program Cost </t>
    </r>
    <r>
      <rPr>
        <b/>
        <sz val="16"/>
        <color rgb="FFFF0000"/>
        <rFont val="Calibri"/>
        <family val="2"/>
      </rPr>
      <t>(Revenue)</t>
    </r>
    <r>
      <rPr>
        <b/>
        <sz val="16"/>
        <rFont val="Calibri"/>
        <family val="2"/>
      </rPr>
      <t xml:space="preserve"> </t>
    </r>
  </si>
  <si>
    <t>Saturday Academy Budget Simulator - February 2024</t>
  </si>
  <si>
    <t>School Bus 
(7:30am PU/1pm DO)</t>
  </si>
  <si>
    <t>Revenue Per Student Making up an Absence</t>
  </si>
  <si>
    <t>Please enter values in the blank yellow highlighted fields</t>
  </si>
  <si>
    <r>
      <t xml:space="preserve">Net Program Cost </t>
    </r>
    <r>
      <rPr>
        <b/>
        <sz val="14"/>
        <color rgb="FFFF0000"/>
        <rFont val="Calibri"/>
        <family val="2"/>
      </rPr>
      <t>(Revenue)</t>
    </r>
    <r>
      <rPr>
        <b/>
        <sz val="14"/>
        <rFont val="Calibri"/>
        <family val="2"/>
      </rPr>
      <t xml:space="preserve"> - </t>
    </r>
    <r>
      <rPr>
        <b/>
        <u/>
        <sz val="14"/>
        <rFont val="Calibri"/>
        <family val="2"/>
      </rPr>
      <t>PER DAY</t>
    </r>
  </si>
  <si>
    <t>MUST enter number from 0 - 100</t>
  </si>
  <si>
    <t>Estimated Costs*</t>
  </si>
  <si>
    <t>Custodial (Plant Mgr)**</t>
  </si>
  <si>
    <t>Clerical (SAA)**</t>
  </si>
  <si>
    <t>Supervision Aides**</t>
  </si>
  <si>
    <t>Special Ed. Asst**</t>
  </si>
  <si>
    <r>
      <rPr>
        <b/>
        <sz val="12"/>
        <rFont val="Calibri"/>
        <family val="2"/>
      </rPr>
      <t>%</t>
    </r>
    <r>
      <rPr>
        <b/>
        <sz val="11"/>
        <rFont val="Calibri"/>
        <family val="2"/>
      </rPr>
      <t xml:space="preserve"> of Students Making up Absences***</t>
    </r>
  </si>
  <si>
    <r>
      <rPr>
        <b/>
        <i/>
        <sz val="9"/>
        <color theme="1"/>
        <rFont val="Calibri"/>
        <family val="2"/>
      </rPr>
      <t>**</t>
    </r>
    <r>
      <rPr>
        <i/>
        <sz val="9"/>
        <color theme="1"/>
        <rFont val="Calibri"/>
        <family val="2"/>
      </rPr>
      <t>Overtime rates applied</t>
    </r>
  </si>
  <si>
    <r>
      <rPr>
        <b/>
        <i/>
        <u/>
        <sz val="11"/>
        <color theme="1"/>
        <rFont val="Calibri"/>
        <family val="2"/>
      </rPr>
      <t>NOTE:</t>
    </r>
    <r>
      <rPr>
        <i/>
        <sz val="10"/>
        <color theme="1"/>
        <rFont val="Calibri"/>
        <family val="2"/>
      </rPr>
      <t xml:space="preserve"> Schools must fund the Saturday Academy up front (using General Funds or SENI-TSP) and then 65% of any ADA revenue generated will be provided back to schools in a General Fund account in July 2024.</t>
    </r>
  </si>
  <si>
    <r>
      <rPr>
        <b/>
        <u/>
        <sz val="12"/>
        <color theme="1"/>
        <rFont val="Calibri"/>
        <family val="2"/>
      </rPr>
      <t>NOTE:</t>
    </r>
    <r>
      <rPr>
        <b/>
        <sz val="12"/>
        <color theme="1"/>
        <rFont val="Calibri"/>
        <family val="2"/>
      </rPr>
      <t xml:space="preserve"> Program must have a minimum of 4 hours of instruction, so the total minimum program time should be 4 hours and 20 minutes (~4.33 hours) </t>
    </r>
  </si>
  <si>
    <r>
      <rPr>
        <b/>
        <i/>
        <sz val="10"/>
        <color theme="1"/>
        <rFont val="Calibri"/>
        <family val="2"/>
      </rPr>
      <t>***</t>
    </r>
    <r>
      <rPr>
        <i/>
        <sz val="10"/>
        <color theme="1"/>
        <rFont val="Calibri"/>
        <family val="2"/>
      </rPr>
      <t xml:space="preserve">This % adjusts the revenue if some students participating do </t>
    </r>
    <r>
      <rPr>
        <i/>
        <u/>
        <sz val="10"/>
        <color theme="1"/>
        <rFont val="Calibri"/>
        <family val="2"/>
      </rPr>
      <t xml:space="preserve">not </t>
    </r>
    <r>
      <rPr>
        <i/>
        <sz val="10"/>
        <color theme="1"/>
        <rFont val="Calibri"/>
        <family val="2"/>
      </rPr>
      <t xml:space="preserve">have absences to make up; 100% means </t>
    </r>
    <r>
      <rPr>
        <b/>
        <i/>
        <sz val="10"/>
        <color theme="1"/>
        <rFont val="Calibri"/>
        <family val="2"/>
      </rPr>
      <t>all</t>
    </r>
    <r>
      <rPr>
        <i/>
        <sz val="10"/>
        <color theme="1"/>
        <rFont val="Calibri"/>
        <family val="2"/>
      </rPr>
      <t xml:space="preserve"> students attending are making up an absence</t>
    </r>
  </si>
  <si>
    <r>
      <rPr>
        <b/>
        <i/>
        <sz val="11"/>
        <color theme="1"/>
        <rFont val="Calibri"/>
        <family val="2"/>
      </rPr>
      <t>*</t>
    </r>
    <r>
      <rPr>
        <i/>
        <sz val="9"/>
        <color theme="1"/>
        <rFont val="Calibri"/>
        <family val="2"/>
      </rPr>
      <t xml:space="preserve">If any positions are </t>
    </r>
    <r>
      <rPr>
        <i/>
        <u/>
        <sz val="9"/>
        <color theme="1"/>
        <rFont val="Calibri"/>
        <family val="2"/>
      </rPr>
      <t>not</t>
    </r>
    <r>
      <rPr>
        <i/>
        <sz val="9"/>
        <color theme="1"/>
        <rFont val="Calibri"/>
        <family val="2"/>
      </rPr>
      <t xml:space="preserve"> needed or are already being funded via other programs operating on Saturdays, they should </t>
    </r>
    <r>
      <rPr>
        <i/>
        <u/>
        <sz val="9"/>
        <color theme="1"/>
        <rFont val="Calibri"/>
        <family val="2"/>
      </rPr>
      <t>not</t>
    </r>
    <r>
      <rPr>
        <i/>
        <sz val="9"/>
        <color theme="1"/>
        <rFont val="Calibri"/>
        <family val="2"/>
      </rPr>
      <t xml:space="preserve"> be included in the above costs (this may be custodial or clerical support, a nurse, supervision aides or special ed assistants). Note: A food services position was not included above since meals can be left on a Friday for a teacher to access on Saturdays.</t>
    </r>
    <r>
      <rPr>
        <b/>
        <i/>
        <sz val="9"/>
        <color theme="1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</si>
</sst>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i/>
      <sz val="11"/>
      <color theme="1"/>
      <name val="Calibri"/>
      <family val="2"/>
    </font>
    <font>
      <b/>
      <i/>
      <sz val="9"/>
      <color theme="1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b/>
      <sz val="16"/>
      <color rgb="FFFF0000"/>
      <name val="Calibri"/>
      <family val="2"/>
    </font>
    <font>
      <sz val="16"/>
      <color theme="1"/>
      <name val="Calibri"/>
      <family val="2"/>
    </font>
    <font>
      <i/>
      <sz val="10"/>
      <color theme="1"/>
      <name val="Calibri"/>
      <family val="2"/>
    </font>
    <font>
      <b/>
      <i/>
      <sz val="10"/>
      <color rgb="FF3333FF"/>
      <name val="Calibri"/>
      <family val="2"/>
    </font>
    <font>
      <b/>
      <u/>
      <sz val="14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Aptos Narrow"/>
      <family val="2"/>
      <scheme val="minor"/>
    </font>
    <font>
      <i/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9"/>
      <color theme="1"/>
      <name val="Calibri"/>
      <family val="2"/>
    </font>
    <font>
      <i/>
      <sz val="8"/>
      <color theme="1"/>
      <name val="Calibri"/>
      <family val="2"/>
    </font>
    <font>
      <i/>
      <u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9" fontId="5" fillId="0" borderId="0" xfId="1" applyFont="1" applyFill="1"/>
    <xf numFmtId="0" fontId="10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6" fontId="17" fillId="0" borderId="0" xfId="0" applyNumberFormat="1" applyFont="1" applyAlignment="1">
      <alignment horizontal="center"/>
    </xf>
    <xf numFmtId="9" fontId="5" fillId="0" borderId="0" xfId="0" applyNumberFormat="1" applyFont="1"/>
    <xf numFmtId="0" fontId="7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7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2" fillId="3" borderId="2" xfId="0" applyFont="1" applyFill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7" fillId="4" borderId="2" xfId="0" applyFont="1" applyFill="1" applyBorder="1"/>
    <xf numFmtId="0" fontId="5" fillId="2" borderId="2" xfId="0" applyFont="1" applyFill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8" fontId="13" fillId="0" borderId="2" xfId="0" applyNumberFormat="1" applyFont="1" applyBorder="1" applyAlignment="1">
      <alignment horizontal="center"/>
    </xf>
    <xf numFmtId="6" fontId="17" fillId="0" borderId="2" xfId="0" applyNumberFormat="1" applyFont="1" applyBorder="1" applyAlignment="1">
      <alignment horizontal="center"/>
    </xf>
    <xf numFmtId="8" fontId="20" fillId="0" borderId="2" xfId="0" applyNumberFormat="1" applyFont="1" applyBorder="1" applyAlignment="1">
      <alignment horizontal="center" vertical="center"/>
    </xf>
    <xf numFmtId="0" fontId="25" fillId="3" borderId="5" xfId="0" applyFont="1" applyFill="1" applyBorder="1"/>
    <xf numFmtId="6" fontId="17" fillId="3" borderId="6" xfId="0" applyNumberFormat="1" applyFont="1" applyFill="1" applyBorder="1" applyAlignment="1">
      <alignment horizontal="center"/>
    </xf>
    <xf numFmtId="0" fontId="18" fillId="0" borderId="0" xfId="0" applyFont="1"/>
    <xf numFmtId="0" fontId="26" fillId="0" borderId="0" xfId="0" applyFont="1"/>
    <xf numFmtId="6" fontId="26" fillId="0" borderId="0" xfId="0" applyNumberFormat="1" applyFont="1" applyAlignment="1">
      <alignment horizontal="center"/>
    </xf>
    <xf numFmtId="0" fontId="12" fillId="0" borderId="2" xfId="0" applyFont="1" applyBorder="1"/>
    <xf numFmtId="0" fontId="16" fillId="4" borderId="3" xfId="0" applyFont="1" applyFill="1" applyBorder="1"/>
    <xf numFmtId="0" fontId="9" fillId="0" borderId="2" xfId="0" applyFont="1" applyBorder="1" applyAlignment="1">
      <alignment horizontal="center" vertical="center"/>
    </xf>
    <xf numFmtId="6" fontId="0" fillId="0" borderId="0" xfId="0" applyNumberFormat="1"/>
    <xf numFmtId="0" fontId="27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1" fillId="0" borderId="10" xfId="0" applyFont="1" applyBorder="1" applyAlignment="1">
      <alignment wrapText="1"/>
    </xf>
    <xf numFmtId="0" fontId="34" fillId="0" borderId="0" xfId="0" applyFont="1"/>
    <xf numFmtId="0" fontId="7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9" fontId="21" fillId="4" borderId="2" xfId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/>
    <xf numFmtId="0" fontId="6" fillId="0" borderId="2" xfId="0" applyFont="1" applyBorder="1"/>
    <xf numFmtId="0" fontId="14" fillId="5" borderId="4" xfId="0" applyFont="1" applyFill="1" applyBorder="1"/>
    <xf numFmtId="0" fontId="16" fillId="5" borderId="5" xfId="0" applyFont="1" applyFill="1" applyBorder="1"/>
    <xf numFmtId="6" fontId="17" fillId="5" borderId="6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9" fillId="4" borderId="0" xfId="0" applyFont="1" applyFill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6" fillId="0" borderId="10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19" fillId="0" borderId="10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5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6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33FF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652A-3404-4E13-895E-F111D8C1487E}">
  <dimension ref="A1:I34"/>
  <sheetViews>
    <sheetView showGridLines="0" tabSelected="1" workbookViewId="0">
      <selection activeCell="B1" sqref="B1"/>
    </sheetView>
  </sheetViews>
  <sheetFormatPr defaultRowHeight="14.5" x14ac:dyDescent="0.35"/>
  <cols>
    <col min="1" max="1" width="36.36328125" customWidth="1"/>
    <col min="2" max="3" width="6" customWidth="1"/>
    <col min="4" max="4" width="3.90625" customWidth="1"/>
    <col min="5" max="5" width="16" customWidth="1"/>
    <col min="6" max="6" width="2.36328125" customWidth="1"/>
    <col min="7" max="7" width="19.453125" customWidth="1"/>
    <col min="8" max="8" width="7.36328125" customWidth="1"/>
    <col min="9" max="9" width="16.90625" customWidth="1"/>
  </cols>
  <sheetData>
    <row r="1" spans="1:9" ht="21" x14ac:dyDescent="0.5">
      <c r="A1" s="3" t="s">
        <v>22</v>
      </c>
      <c r="B1" s="4"/>
      <c r="C1" s="4"/>
      <c r="D1" s="4"/>
      <c r="E1" s="4"/>
      <c r="F1" s="4"/>
      <c r="G1" s="4"/>
      <c r="H1" s="4"/>
    </row>
    <row r="2" spans="1:9" ht="3.75" hidden="1" customHeight="1" x14ac:dyDescent="0.5">
      <c r="A2" s="3"/>
      <c r="B2" s="4"/>
      <c r="C2" s="4"/>
      <c r="D2" s="4"/>
      <c r="E2" s="4"/>
      <c r="F2" s="4"/>
      <c r="G2" s="4"/>
      <c r="H2" s="4"/>
    </row>
    <row r="3" spans="1:9" x14ac:dyDescent="0.35">
      <c r="A3" s="63" t="s">
        <v>25</v>
      </c>
      <c r="B3" s="63"/>
      <c r="C3" s="63"/>
      <c r="D3" s="63"/>
      <c r="E3" s="4"/>
      <c r="F3" s="4"/>
      <c r="G3" s="4"/>
      <c r="H3" s="4"/>
    </row>
    <row r="4" spans="1:9" ht="15.5" x14ac:dyDescent="0.35">
      <c r="A4" s="5"/>
      <c r="B4" s="4"/>
      <c r="C4" s="4"/>
      <c r="D4" s="4"/>
      <c r="E4" s="4"/>
      <c r="F4" s="4"/>
      <c r="G4" s="4"/>
      <c r="H4" s="4"/>
    </row>
    <row r="5" spans="1:9" ht="32.25" customHeight="1" x14ac:dyDescent="0.35">
      <c r="A5" s="61" t="s">
        <v>36</v>
      </c>
      <c r="B5" s="61"/>
      <c r="C5" s="61"/>
      <c r="D5" s="61"/>
      <c r="E5" s="61"/>
      <c r="F5" s="61"/>
      <c r="G5" s="61"/>
      <c r="H5" s="4"/>
    </row>
    <row r="6" spans="1:9" x14ac:dyDescent="0.35">
      <c r="A6" s="4"/>
      <c r="B6" s="4"/>
      <c r="C6" s="4"/>
      <c r="D6" s="4"/>
      <c r="E6" s="4"/>
      <c r="F6" s="4"/>
      <c r="G6" s="4"/>
      <c r="H6" s="4"/>
    </row>
    <row r="7" spans="1:9" ht="21" x14ac:dyDescent="0.5">
      <c r="A7" s="52" t="s">
        <v>15</v>
      </c>
      <c r="B7" s="50"/>
      <c r="D7" s="6"/>
      <c r="E7" s="4"/>
      <c r="F7" s="4"/>
      <c r="G7" s="4"/>
      <c r="H7" s="4"/>
    </row>
    <row r="8" spans="1:9" x14ac:dyDescent="0.35">
      <c r="A8" s="4"/>
      <c r="B8" s="4"/>
      <c r="C8" s="4"/>
      <c r="D8" s="4"/>
      <c r="E8" s="4"/>
      <c r="F8" s="4"/>
      <c r="G8" s="4"/>
      <c r="H8" s="4"/>
    </row>
    <row r="9" spans="1:9" ht="18.5" x14ac:dyDescent="0.45">
      <c r="A9" s="19" t="s">
        <v>19</v>
      </c>
      <c r="B9" s="16"/>
      <c r="C9" s="16"/>
      <c r="D9" s="16"/>
      <c r="E9" s="16"/>
      <c r="F9" s="4"/>
      <c r="G9" s="4"/>
      <c r="H9" s="4"/>
    </row>
    <row r="10" spans="1:9" ht="30" customHeight="1" x14ac:dyDescent="0.45">
      <c r="A10" s="34" t="s">
        <v>28</v>
      </c>
      <c r="B10" s="20" t="s">
        <v>9</v>
      </c>
      <c r="C10" s="20" t="s">
        <v>2</v>
      </c>
      <c r="D10" s="36" t="s">
        <v>14</v>
      </c>
      <c r="E10" s="21" t="s">
        <v>3</v>
      </c>
      <c r="F10" s="4"/>
      <c r="G10" s="15" t="s">
        <v>10</v>
      </c>
      <c r="H10" s="14"/>
    </row>
    <row r="11" spans="1:9" ht="15.5" x14ac:dyDescent="0.35">
      <c r="A11" s="22" t="s">
        <v>0</v>
      </c>
      <c r="B11" s="46"/>
      <c r="C11" s="46"/>
      <c r="D11" s="23"/>
      <c r="E11" s="24">
        <f t="shared" ref="E11:E17" si="0">B11*C11*H11</f>
        <v>0</v>
      </c>
      <c r="F11" s="4"/>
      <c r="G11" s="32" t="s">
        <v>0</v>
      </c>
      <c r="H11" s="33">
        <v>102</v>
      </c>
      <c r="I11" s="37"/>
    </row>
    <row r="12" spans="1:9" ht="15.5" x14ac:dyDescent="0.35">
      <c r="A12" s="22" t="s">
        <v>1</v>
      </c>
      <c r="B12" s="46"/>
      <c r="C12" s="46"/>
      <c r="D12" s="23"/>
      <c r="E12" s="24">
        <f t="shared" si="0"/>
        <v>0</v>
      </c>
      <c r="F12" s="4"/>
      <c r="G12" s="32" t="s">
        <v>1</v>
      </c>
      <c r="H12" s="33">
        <v>110</v>
      </c>
    </row>
    <row r="13" spans="1:9" ht="15.5" x14ac:dyDescent="0.35">
      <c r="A13" s="22" t="s">
        <v>5</v>
      </c>
      <c r="B13" s="46"/>
      <c r="C13" s="46"/>
      <c r="D13" s="23"/>
      <c r="E13" s="24">
        <f t="shared" si="0"/>
        <v>0</v>
      </c>
      <c r="F13" s="4"/>
      <c r="G13" s="32" t="s">
        <v>29</v>
      </c>
      <c r="H13" s="33">
        <v>92</v>
      </c>
    </row>
    <row r="14" spans="1:9" ht="15.5" x14ac:dyDescent="0.35">
      <c r="A14" s="22" t="s">
        <v>4</v>
      </c>
      <c r="B14" s="46"/>
      <c r="C14" s="46"/>
      <c r="D14" s="23"/>
      <c r="E14" s="24">
        <f t="shared" si="0"/>
        <v>0</v>
      </c>
      <c r="F14" s="4"/>
      <c r="G14" s="32" t="s">
        <v>30</v>
      </c>
      <c r="H14" s="33">
        <v>78</v>
      </c>
    </row>
    <row r="15" spans="1:9" ht="15.5" x14ac:dyDescent="0.35">
      <c r="A15" s="22" t="s">
        <v>6</v>
      </c>
      <c r="B15" s="46"/>
      <c r="C15" s="46"/>
      <c r="D15" s="23"/>
      <c r="E15" s="24">
        <f t="shared" si="0"/>
        <v>0</v>
      </c>
      <c r="F15" s="4"/>
      <c r="G15" s="32" t="s">
        <v>6</v>
      </c>
      <c r="H15" s="33">
        <v>120</v>
      </c>
    </row>
    <row r="16" spans="1:9" ht="15.5" x14ac:dyDescent="0.35">
      <c r="A16" s="22" t="s">
        <v>7</v>
      </c>
      <c r="B16" s="46"/>
      <c r="C16" s="46"/>
      <c r="D16" s="23"/>
      <c r="E16" s="24">
        <f t="shared" si="0"/>
        <v>0</v>
      </c>
      <c r="F16" s="4"/>
      <c r="G16" s="32" t="s">
        <v>31</v>
      </c>
      <c r="H16" s="33">
        <v>29</v>
      </c>
    </row>
    <row r="17" spans="1:9" ht="15.5" x14ac:dyDescent="0.35">
      <c r="A17" s="22" t="s">
        <v>8</v>
      </c>
      <c r="B17" s="46"/>
      <c r="C17" s="46"/>
      <c r="D17" s="23"/>
      <c r="E17" s="24">
        <f t="shared" si="0"/>
        <v>0</v>
      </c>
      <c r="F17" s="4"/>
      <c r="G17" s="32" t="s">
        <v>32</v>
      </c>
      <c r="H17" s="33">
        <v>44</v>
      </c>
    </row>
    <row r="18" spans="1:9" ht="15.5" x14ac:dyDescent="0.35">
      <c r="A18" s="22" t="s">
        <v>12</v>
      </c>
      <c r="B18" s="23"/>
      <c r="C18" s="23"/>
      <c r="D18" s="47"/>
      <c r="E18" s="24">
        <f>D18*H20</f>
        <v>0</v>
      </c>
      <c r="F18" s="4"/>
      <c r="G18" s="45" t="s">
        <v>34</v>
      </c>
      <c r="H18" s="14"/>
    </row>
    <row r="19" spans="1:9" ht="21" x14ac:dyDescent="0.5">
      <c r="A19" s="64" t="s">
        <v>17</v>
      </c>
      <c r="B19" s="65"/>
      <c r="C19" s="65"/>
      <c r="D19" s="66"/>
      <c r="E19" s="25">
        <f>SUM(E11:E18)</f>
        <v>0</v>
      </c>
      <c r="F19" s="4"/>
      <c r="G19" s="15" t="s">
        <v>13</v>
      </c>
      <c r="H19" s="14"/>
    </row>
    <row r="20" spans="1:9" ht="15.9" customHeight="1" x14ac:dyDescent="0.35">
      <c r="A20" s="67" t="s">
        <v>11</v>
      </c>
      <c r="B20" s="68"/>
      <c r="C20" s="68"/>
      <c r="D20" s="69"/>
      <c r="E20" s="26">
        <f>IFERROR(E19/B7,0)</f>
        <v>0</v>
      </c>
      <c r="F20" s="4"/>
      <c r="G20" s="62" t="s">
        <v>23</v>
      </c>
      <c r="H20" s="78">
        <v>1056</v>
      </c>
    </row>
    <row r="21" spans="1:9" x14ac:dyDescent="0.35">
      <c r="A21" s="72" t="s">
        <v>38</v>
      </c>
      <c r="B21" s="73"/>
      <c r="C21" s="73"/>
      <c r="D21" s="73"/>
      <c r="E21" s="73"/>
      <c r="F21" s="4"/>
      <c r="G21" s="62"/>
      <c r="H21" s="79"/>
    </row>
    <row r="22" spans="1:9" ht="15.9" customHeight="1" x14ac:dyDescent="0.35">
      <c r="A22" s="74"/>
      <c r="B22" s="74"/>
      <c r="C22" s="74"/>
      <c r="D22" s="74"/>
      <c r="E22" s="74"/>
      <c r="F22" s="4"/>
      <c r="G22" s="17"/>
      <c r="H22" s="18"/>
    </row>
    <row r="23" spans="1:9" ht="33" customHeight="1" x14ac:dyDescent="0.35">
      <c r="A23" s="74"/>
      <c r="B23" s="74"/>
      <c r="C23" s="74"/>
      <c r="D23" s="74"/>
      <c r="E23" s="74"/>
      <c r="F23" s="4"/>
      <c r="H23" s="43"/>
    </row>
    <row r="24" spans="1:9" ht="23.15" customHeight="1" x14ac:dyDescent="0.35">
      <c r="F24" s="14"/>
      <c r="H24" s="43"/>
    </row>
    <row r="25" spans="1:9" ht="19.5" customHeight="1" x14ac:dyDescent="0.45">
      <c r="A25" s="19" t="s">
        <v>20</v>
      </c>
      <c r="B25" s="7"/>
      <c r="C25" s="4"/>
      <c r="D25" s="4"/>
      <c r="E25" s="4"/>
      <c r="F25" s="4"/>
      <c r="G25" s="75" t="s">
        <v>35</v>
      </c>
      <c r="H25" s="76"/>
    </row>
    <row r="26" spans="1:9" ht="19.5" customHeight="1" x14ac:dyDescent="0.35">
      <c r="A26" s="80" t="s">
        <v>24</v>
      </c>
      <c r="B26" s="81"/>
      <c r="C26" s="80"/>
      <c r="D26" s="80"/>
      <c r="E26" s="28">
        <v>57.85</v>
      </c>
      <c r="F26" s="31"/>
      <c r="G26" s="76"/>
      <c r="H26" s="76"/>
    </row>
    <row r="27" spans="1:9" ht="20.399999999999999" customHeight="1" x14ac:dyDescent="0.35">
      <c r="A27" s="35" t="s">
        <v>33</v>
      </c>
      <c r="B27" s="49"/>
      <c r="C27" s="38" t="s">
        <v>27</v>
      </c>
      <c r="D27" s="39"/>
      <c r="E27" s="40"/>
      <c r="F27" s="4"/>
      <c r="G27" s="76"/>
      <c r="H27" s="76"/>
      <c r="I27" s="2"/>
    </row>
    <row r="28" spans="1:9" ht="21" customHeight="1" x14ac:dyDescent="0.5">
      <c r="A28" s="58" t="s">
        <v>18</v>
      </c>
      <c r="B28" s="59"/>
      <c r="C28" s="59"/>
      <c r="D28" s="60"/>
      <c r="E28" s="27">
        <f>E26*B7*B27</f>
        <v>0</v>
      </c>
      <c r="F28" s="4"/>
      <c r="G28" s="76"/>
      <c r="H28" s="76"/>
      <c r="I28" s="2"/>
    </row>
    <row r="29" spans="1:9" ht="42.9" customHeight="1" x14ac:dyDescent="0.5">
      <c r="A29" s="70" t="s">
        <v>37</v>
      </c>
      <c r="B29" s="71"/>
      <c r="C29" s="71"/>
      <c r="D29" s="71"/>
      <c r="E29" s="44"/>
      <c r="F29" s="12"/>
      <c r="G29" s="77"/>
      <c r="H29" s="77"/>
      <c r="I29" s="1"/>
    </row>
    <row r="30" spans="1:9" ht="15.75" customHeight="1" thickBot="1" x14ac:dyDescent="0.55000000000000004">
      <c r="A30" s="41"/>
      <c r="B30" s="42"/>
      <c r="C30" s="42"/>
      <c r="D30" s="42"/>
      <c r="E30" s="42"/>
      <c r="F30" s="12"/>
      <c r="G30" s="8"/>
      <c r="H30" s="4"/>
      <c r="I30" s="1"/>
    </row>
    <row r="31" spans="1:9" ht="21.5" thickBot="1" x14ac:dyDescent="0.55000000000000004">
      <c r="A31" s="53" t="s">
        <v>26</v>
      </c>
      <c r="B31" s="54"/>
      <c r="C31" s="54"/>
      <c r="D31" s="54"/>
      <c r="E31" s="55">
        <f>E19-E28</f>
        <v>0</v>
      </c>
      <c r="F31" s="4"/>
      <c r="G31" s="4"/>
      <c r="H31" s="4"/>
    </row>
    <row r="32" spans="1:9" ht="14.4" customHeight="1" x14ac:dyDescent="0.5">
      <c r="A32" s="9"/>
      <c r="B32" s="10"/>
      <c r="C32" s="10"/>
      <c r="D32" s="10"/>
      <c r="E32" s="11"/>
      <c r="F32" s="4"/>
      <c r="G32" s="4"/>
      <c r="H32" s="4"/>
    </row>
    <row r="33" spans="1:8" ht="19" thickBot="1" x14ac:dyDescent="0.5">
      <c r="A33" s="51" t="s">
        <v>16</v>
      </c>
      <c r="B33" s="48"/>
      <c r="C33" s="13"/>
      <c r="D33" s="6"/>
      <c r="E33" s="4"/>
      <c r="F33" s="4"/>
      <c r="G33" s="4"/>
      <c r="H33" s="4"/>
    </row>
    <row r="34" spans="1:8" ht="21.5" thickBot="1" x14ac:dyDescent="0.55000000000000004">
      <c r="A34" s="56" t="s">
        <v>21</v>
      </c>
      <c r="B34" s="57"/>
      <c r="C34" s="29"/>
      <c r="D34" s="29"/>
      <c r="E34" s="30">
        <f>E31*B33</f>
        <v>0</v>
      </c>
    </row>
  </sheetData>
  <sheetProtection algorithmName="SHA-512" hashValue="ww28GClr6QmloH5OGP5nJAhdgXQ+JGVfvot0GP+XhH/Q0w37JMZUzaZ9MtnY4oZr3W2Qru8awK9H73R7pJ61/Q==" saltValue="KmVFf0rIDW9XK3V4yxXgiQ==" spinCount="100000" sheet="1" objects="1" scenarios="1"/>
  <mergeCells count="12">
    <mergeCell ref="A34:B34"/>
    <mergeCell ref="A28:D28"/>
    <mergeCell ref="A5:G5"/>
    <mergeCell ref="G20:G21"/>
    <mergeCell ref="A3:D3"/>
    <mergeCell ref="A19:D19"/>
    <mergeCell ref="A20:D20"/>
    <mergeCell ref="A29:D29"/>
    <mergeCell ref="A21:E23"/>
    <mergeCell ref="G25:H29"/>
    <mergeCell ref="H20:H21"/>
    <mergeCell ref="A26:D26"/>
  </mergeCells>
  <printOptions horizontalCentered="1"/>
  <pageMargins left="0.35" right="0.3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Simulator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Gebeyaw, Woineshet</dc:creator>
  <cp:lastModifiedBy>Chambers, Patricia</cp:lastModifiedBy>
  <cp:lastPrinted>2024-02-13T01:22:05Z</cp:lastPrinted>
  <dcterms:created xsi:type="dcterms:W3CDTF">2024-01-11T18:07:10Z</dcterms:created>
  <dcterms:modified xsi:type="dcterms:W3CDTF">2024-02-23T16:37:39Z</dcterms:modified>
</cp:coreProperties>
</file>