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.renteria\Documents\01 - DPAR\01 - School Experience Survey\24-25 Resources\"/>
    </mc:Choice>
  </mc:AlternateContent>
  <xr:revisionPtr revIDLastSave="0" documentId="8_{ACD75E7B-EF3C-4BDE-87A5-F6AE79A9A8BA}" xr6:coauthVersionLast="47" xr6:coauthVersionMax="47" xr10:uidLastSave="{00000000-0000-0000-0000-000000000000}"/>
  <bookViews>
    <workbookView xWindow="-22090" yWindow="4170" windowWidth="19200" windowHeight="9970" xr2:uid="{0982D105-BA1D-4AC7-8691-E6002B1D6A76}"/>
  </bookViews>
  <sheets>
    <sheet name="TK-3-ONLY Parents and Staff" sheetId="1" r:id="rId1"/>
  </sheets>
  <definedNames>
    <definedName name="_xlnm.Print_Area" localSheetId="0">'TK-3-ONLY Parents and Staff'!$A$1:$U$6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H6" i="1"/>
  <c r="J6" i="1" s="1"/>
  <c r="H5" i="1"/>
  <c r="J5" i="1" s="1"/>
  <c r="H4" i="1"/>
  <c r="J4" i="1" s="1"/>
  <c r="H3" i="1"/>
  <c r="J3" i="1" s="1"/>
  <c r="H2" i="1"/>
  <c r="J2" i="1" s="1"/>
  <c r="T6" i="1"/>
  <c r="U6" i="1" s="1"/>
  <c r="T5" i="1"/>
  <c r="K5" i="1" s="1"/>
  <c r="M5" i="1" s="1"/>
  <c r="T4" i="1"/>
  <c r="K4" i="1" s="1"/>
  <c r="M4" i="1" s="1"/>
  <c r="T3" i="1"/>
  <c r="Q3" i="1" s="1"/>
  <c r="T2" i="1"/>
  <c r="Q2" i="1" s="1"/>
  <c r="U5" i="1"/>
  <c r="U2" i="1"/>
  <c r="N3" i="1" l="1"/>
  <c r="P3" i="1" s="1"/>
  <c r="N4" i="1"/>
  <c r="P4" i="1" s="1"/>
  <c r="N6" i="1"/>
  <c r="N5" i="1"/>
  <c r="Q4" i="1"/>
  <c r="S4" i="1" s="1"/>
  <c r="S3" i="1"/>
  <c r="Q6" i="1"/>
  <c r="K6" i="1"/>
  <c r="N2" i="1"/>
  <c r="P2" i="1" s="1"/>
  <c r="U4" i="1"/>
  <c r="S2" i="1"/>
  <c r="P5" i="1"/>
  <c r="S5" i="1"/>
  <c r="K2" i="1"/>
  <c r="M2" i="1" s="1"/>
  <c r="P6" i="1"/>
  <c r="K3" i="1"/>
  <c r="M3" i="1" s="1"/>
  <c r="S6" i="1"/>
  <c r="U3" i="1"/>
  <c r="M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tc={D1805E17-445E-4076-BF2A-496CEC47EC6E}</author>
  </authors>
  <commentList>
    <comment ref="B1" authorId="0" shapeId="0" xr:uid="{D1805E17-445E-4076-BF2A-496CEC47EC6E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Only students in grades 4-12 participate in the School Experience Survey so TK-3 schools will only have goals for parents and staff.</t>
      </text>
    </comment>
  </commentList>
</comments>
</file>

<file path=xl/sharedStrings.xml><?xml version="1.0" encoding="utf-8"?>
<sst xmlns="http://schemas.openxmlformats.org/spreadsheetml/2006/main" count="46" uniqueCount="45">
  <si>
    <t>School Experience Survey Metric</t>
  </si>
  <si>
    <t>Strategic Plan Pillar and Priority</t>
  </si>
  <si>
    <t>Strategic Plan District Goal for June, 2026</t>
  </si>
  <si>
    <t>Pillar 3, Priority 3A</t>
  </si>
  <si>
    <t>Pillar 3, Priority 3B</t>
  </si>
  <si>
    <t>Pillar 3, Priority 3D</t>
  </si>
  <si>
    <t>N/A</t>
  </si>
  <si>
    <t>Pillar 5, Priority 5C</t>
  </si>
  <si>
    <t>Fall 2023 Target %</t>
  </si>
  <si>
    <t>Fall 2023 Result %</t>
  </si>
  <si>
    <t>Fall 2024 Target %</t>
  </si>
  <si>
    <t>Fall 2024 Result %</t>
  </si>
  <si>
    <t>Fall 2025 Target %</t>
  </si>
  <si>
    <t>Fall 2025 Result %</t>
  </si>
  <si>
    <t>Fall 2022 Target %</t>
  </si>
  <si>
    <t>Fall 2022 Result %</t>
  </si>
  <si>
    <r>
      <t xml:space="preserve">2026 </t>
    </r>
    <r>
      <rPr>
        <b/>
        <u/>
        <sz val="12"/>
        <color theme="0"/>
        <rFont val="Calibri"/>
        <family val="2"/>
        <scheme val="minor"/>
      </rPr>
      <t>SCHOOL</t>
    </r>
    <r>
      <rPr>
        <b/>
        <sz val="12"/>
        <color theme="0"/>
        <rFont val="Calibri"/>
        <family val="2"/>
        <scheme val="minor"/>
      </rPr>
      <t xml:space="preserve"> Goal Met/Not Met</t>
    </r>
  </si>
  <si>
    <r>
      <t xml:space="preserve">Goal Percentage Point </t>
    </r>
    <r>
      <rPr>
        <b/>
        <u/>
        <sz val="14"/>
        <color theme="0"/>
        <rFont val="Calibri"/>
        <family val="2"/>
        <scheme val="minor"/>
      </rPr>
      <t>Increase</t>
    </r>
  </si>
  <si>
    <r>
      <rPr>
        <b/>
        <sz val="18"/>
        <rFont val="Calibri"/>
        <family val="2"/>
        <scheme val="minor"/>
      </rPr>
      <t xml:space="preserve">2026 </t>
    </r>
    <r>
      <rPr>
        <b/>
        <u/>
        <sz val="18"/>
        <rFont val="Calibri"/>
        <family val="2"/>
        <scheme val="minor"/>
      </rPr>
      <t>SCHOOL</t>
    </r>
    <r>
      <rPr>
        <b/>
        <sz val="18"/>
        <rFont val="Calibri"/>
        <family val="2"/>
        <scheme val="minor"/>
      </rPr>
      <t xml:space="preserve"> Target %</t>
    </r>
    <r>
      <rPr>
        <b/>
        <sz val="11"/>
        <rFont val="Calibri"/>
        <family val="2"/>
        <scheme val="minor"/>
      </rPr>
      <t xml:space="preserve">         </t>
    </r>
    <r>
      <rPr>
        <sz val="8"/>
        <rFont val="Calibri"/>
        <family val="2"/>
        <scheme val="minor"/>
      </rPr>
      <t>(</t>
    </r>
    <r>
      <rPr>
        <sz val="10"/>
        <rFont val="Calibri"/>
        <family val="2"/>
        <scheme val="minor"/>
      </rPr>
      <t>Baseline +</t>
    </r>
    <r>
      <rPr>
        <i/>
        <sz val="10"/>
        <rFont val="Calibri"/>
        <family val="2"/>
        <scheme val="minor"/>
      </rPr>
      <t xml:space="preserve"> Goal </t>
    </r>
    <r>
      <rPr>
        <i/>
        <u/>
        <sz val="10"/>
        <rFont val="Calibri"/>
        <family val="2"/>
        <scheme val="minor"/>
      </rPr>
      <t>Increase</t>
    </r>
    <r>
      <rPr>
        <sz val="10"/>
        <rFont val="Calibri"/>
        <family val="2"/>
        <scheme val="minor"/>
      </rPr>
      <t>)</t>
    </r>
  </si>
  <si>
    <r>
      <t xml:space="preserve">Fall 2021 </t>
    </r>
    <r>
      <rPr>
        <b/>
        <u/>
        <sz val="18"/>
        <color theme="0"/>
        <rFont val="Calibri"/>
        <family val="2"/>
        <scheme val="minor"/>
      </rPr>
      <t>SCHOOL</t>
    </r>
    <r>
      <rPr>
        <b/>
        <sz val="18"/>
        <color theme="0"/>
        <rFont val="Calibri"/>
        <family val="2"/>
        <scheme val="minor"/>
      </rPr>
      <t xml:space="preserve"> Baseline %</t>
    </r>
  </si>
  <si>
    <t>Fall 2025 Result Difference from Target</t>
  </si>
  <si>
    <t>Fall 2024 Result Difference from Target</t>
  </si>
  <si>
    <t>Fall 2023 Result Difference from Target</t>
  </si>
  <si>
    <t>Fall 2022 Result Difference from Target</t>
  </si>
  <si>
    <r>
      <t xml:space="preserve">Increase the percentage of </t>
    </r>
    <r>
      <rPr>
        <b/>
        <sz val="12"/>
        <color rgb="FF9933FF"/>
        <rFont val="Calibri"/>
        <family val="2"/>
        <scheme val="minor"/>
      </rPr>
      <t>PARENTS</t>
    </r>
    <r>
      <rPr>
        <sz val="12"/>
        <color theme="1"/>
        <rFont val="Calibri"/>
        <family val="2"/>
        <scheme val="minor"/>
      </rPr>
      <t xml:space="preserve"> reporting on the School Experience Survey they feel welcome to participate at their school .</t>
    </r>
  </si>
  <si>
    <r>
      <t xml:space="preserve">Increase the percentage of </t>
    </r>
    <r>
      <rPr>
        <b/>
        <sz val="12"/>
        <color rgb="FF9933FF"/>
        <rFont val="Calibri"/>
        <family val="2"/>
        <scheme val="minor"/>
      </rPr>
      <t>PARENTS</t>
    </r>
    <r>
      <rPr>
        <sz val="12"/>
        <color theme="1"/>
        <rFont val="Calibri"/>
        <family val="2"/>
        <scheme val="minor"/>
      </rPr>
      <t xml:space="preserve"> responding favorably on the School Experience Survey around overall customer service</t>
    </r>
  </si>
  <si>
    <r>
      <t xml:space="preserve">Increase the percentage of </t>
    </r>
    <r>
      <rPr>
        <b/>
        <sz val="12"/>
        <color rgb="FF9933FF"/>
        <rFont val="Calibri"/>
        <family val="2"/>
        <scheme val="minor"/>
      </rPr>
      <t>PARENTS</t>
    </r>
    <r>
      <rPr>
        <sz val="12"/>
        <color theme="1"/>
        <rFont val="Calibri"/>
        <family val="2"/>
        <scheme val="minor"/>
      </rPr>
      <t xml:space="preserve"> reporting on the School Experience Survey that their school provides them with information they can understand.</t>
    </r>
  </si>
  <si>
    <r>
      <t xml:space="preserve">Increase the percentage of </t>
    </r>
    <r>
      <rPr>
        <b/>
        <sz val="12"/>
        <color rgb="FF9933FF"/>
        <rFont val="Calibri"/>
        <family val="2"/>
        <scheme val="minor"/>
      </rPr>
      <t>PARENTS</t>
    </r>
    <r>
      <rPr>
        <sz val="12"/>
        <color theme="1"/>
        <rFont val="Calibri"/>
        <family val="2"/>
        <scheme val="minor"/>
      </rPr>
      <t xml:space="preserve"> participating in the annual School Experience Survey.</t>
    </r>
  </si>
  <si>
    <r>
      <t xml:space="preserve">Increase the percentage of </t>
    </r>
    <r>
      <rPr>
        <b/>
        <sz val="12"/>
        <color rgb="FF00B050"/>
        <rFont val="Calibri"/>
        <family val="2"/>
        <scheme val="minor"/>
      </rPr>
      <t>STAFF</t>
    </r>
    <r>
      <rPr>
        <sz val="12"/>
        <color theme="1"/>
        <rFont val="Calibri"/>
        <family val="2"/>
        <scheme val="minor"/>
      </rPr>
      <t xml:space="preserve"> reporting on the School Experience Survey that their school is a supportive and inviting place to work.</t>
    </r>
  </si>
  <si>
    <r>
      <t xml:space="preserve">Schools will increase </t>
    </r>
    <r>
      <rPr>
        <b/>
        <sz val="12"/>
        <color theme="1"/>
        <rFont val="Calibri"/>
        <family val="2"/>
        <scheme val="minor"/>
      </rPr>
      <t>8 percentage points</t>
    </r>
    <r>
      <rPr>
        <sz val="12"/>
        <color theme="1"/>
        <rFont val="Calibri"/>
        <family val="2"/>
        <scheme val="minor"/>
      </rPr>
      <t xml:space="preserve"> (2 percentage points annually) the percentage of parents responding favorably on the School Experience Survey around overall customer service.</t>
    </r>
  </si>
  <si>
    <r>
      <t xml:space="preserve">Schools will increase </t>
    </r>
    <r>
      <rPr>
        <b/>
        <sz val="12"/>
        <color theme="1"/>
        <rFont val="Calibri"/>
        <family val="2"/>
        <scheme val="minor"/>
      </rPr>
      <t>7.7 percentage points</t>
    </r>
    <r>
      <rPr>
        <sz val="12"/>
        <color theme="1"/>
        <rFont val="Calibri"/>
        <family val="2"/>
        <scheme val="minor"/>
      </rPr>
      <t xml:space="preserve"> the percentage of parents reporting on the School Experience Survey that they feel welcome to participate at their school.</t>
    </r>
  </si>
  <si>
    <r>
      <t xml:space="preserve">Schools will increase </t>
    </r>
    <r>
      <rPr>
        <b/>
        <sz val="12"/>
        <rFont val="Calibri"/>
        <family val="2"/>
        <scheme val="minor"/>
      </rPr>
      <t>4.8 P</t>
    </r>
    <r>
      <rPr>
        <b/>
        <sz val="12"/>
        <color theme="1"/>
        <rFont val="Calibri"/>
        <family val="2"/>
        <scheme val="minor"/>
      </rPr>
      <t>ercentage points</t>
    </r>
    <r>
      <rPr>
        <sz val="12"/>
        <color theme="1"/>
        <rFont val="Calibri"/>
        <family val="2"/>
        <scheme val="minor"/>
      </rPr>
      <t xml:space="preserve"> the percentage of parents reporting on the School Experience Survey that their school provides them with information they can understand.</t>
    </r>
  </si>
  <si>
    <r>
      <t xml:space="preserve">Schools will increase the School Experience Survey parent participation rate </t>
    </r>
    <r>
      <rPr>
        <b/>
        <sz val="12"/>
        <color theme="1"/>
        <rFont val="Calibri"/>
        <family val="2"/>
        <scheme val="minor"/>
      </rPr>
      <t>8 percentage points</t>
    </r>
    <r>
      <rPr>
        <sz val="12"/>
        <color theme="1"/>
        <rFont val="Calibri"/>
        <family val="2"/>
        <scheme val="minor"/>
      </rPr>
      <t xml:space="preserve"> to 60% by 2026 (from 52% 2021-22 baseline).</t>
    </r>
  </si>
  <si>
    <r>
      <t xml:space="preserve">Schools will increase </t>
    </r>
    <r>
      <rPr>
        <b/>
        <sz val="12"/>
        <color theme="1"/>
        <rFont val="Calibri"/>
        <family val="2"/>
        <scheme val="minor"/>
      </rPr>
      <t>10 percentage points</t>
    </r>
    <r>
      <rPr>
        <sz val="12"/>
        <color theme="1"/>
        <rFont val="Calibri"/>
        <family val="2"/>
        <scheme val="minor"/>
      </rPr>
      <t xml:space="preserve"> the percentage of staff reporting on the School Experience Survey that their school is a supportive and inviting place to work.</t>
    </r>
  </si>
  <si>
    <t>GROUP / School Experience Survey Item</t>
  </si>
  <si>
    <t>Survey Category /  Content Area</t>
  </si>
  <si>
    <t xml:space="preserve">PARENTS / I feel welcome to participate at this school. </t>
  </si>
  <si>
    <t>School Climate / Parent Engagement</t>
  </si>
  <si>
    <t>PARENTS / "Overall" Customer Service</t>
  </si>
  <si>
    <t>School Climate / Customer Service</t>
  </si>
  <si>
    <t xml:space="preserve">PARENTS / This school provides me with information I can understand.       </t>
  </si>
  <si>
    <t>School Climate / Resource Availability</t>
  </si>
  <si>
    <t>PARENTS / Participation Rate</t>
  </si>
  <si>
    <t xml:space="preserve">STAFF / This school is a supportive and inviting place for staff to work. </t>
  </si>
  <si>
    <t>School Climate / School Climate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</si>
</sst>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24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8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u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12"/>
      <color rgb="FF9933FF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164" fontId="9" fillId="6" borderId="2" xfId="0" applyNumberFormat="1" applyFont="1" applyFill="1" applyBorder="1" applyAlignment="1" applyProtection="1">
      <alignment horizontal="center" vertical="center" wrapText="1"/>
      <protection locked="0"/>
    </xf>
    <xf numFmtId="164" fontId="10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 applyProtection="1">
      <alignment horizontal="center" vertical="center" wrapText="1"/>
      <protection locked="0"/>
    </xf>
    <xf numFmtId="0" fontId="12" fillId="8" borderId="2" xfId="0" applyFont="1" applyFill="1" applyBorder="1" applyAlignment="1" applyProtection="1">
      <alignment horizontal="center" vertical="center" wrapText="1"/>
      <protection locked="0"/>
    </xf>
    <xf numFmtId="0" fontId="24" fillId="8" borderId="2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164" fontId="26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164" fontId="25" fillId="4" borderId="1" xfId="0" applyNumberFormat="1" applyFont="1" applyFill="1" applyBorder="1" applyAlignment="1">
      <alignment horizontal="center" vertical="center" wrapText="1"/>
    </xf>
    <xf numFmtId="164" fontId="19" fillId="3" borderId="1" xfId="0" applyNumberFormat="1" applyFont="1" applyFill="1" applyBorder="1" applyAlignment="1">
      <alignment horizontal="center" vertical="center" wrapText="1"/>
    </xf>
    <xf numFmtId="164" fontId="13" fillId="5" borderId="3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bgColor theme="9"/>
        </patternFill>
      </fill>
    </dxf>
    <dxf>
      <fill>
        <patternFill>
          <bgColor rgb="FFFF9FA1"/>
        </patternFill>
      </fill>
    </dxf>
  </dxfs>
  <tableStyles count="0" defaultTableStyle="TableStyleMedium2" defaultPivotStyle="PivotStyleLight16"/>
  <colors>
    <mruColors>
      <color rgb="FF9933FF"/>
      <color rgb="FFFF9FA1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evon Tucker-Seeley" id="{DDB1BFC5-D7B5-42D9-AA8D-C568095E1760}" userId="Kevon Tucker-Seeley" providerId="Non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2-10-02T16:53:00.10" personId="{DDB1BFC5-D7B5-42D9-AA8D-C568095E1760}" id="{D1805E17-445E-4076-BF2A-496CEC47EC6E}">
    <text>NOTE: Only students in grades 4-12 participate in the School Experience Survey so TK-3 schools will only have goals for parents and staff.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7E082-03CF-4959-8153-8E7DB57D5FA4}">
  <sheetPr>
    <tabColor theme="4" tint="0.39997558519241921"/>
  </sheetPr>
  <dimension ref="A1:U6"/>
  <sheetViews>
    <sheetView tabSelected="1" zoomScale="60" zoomScaleNormal="60" zoomScaleSheetLayoutView="110" workbookViewId="0">
      <selection activeCell="B1" sqref="B1"/>
    </sheetView>
  </sheetViews>
  <sheetFormatPr defaultColWidth="9.08984375" defaultRowHeight="18.5" x14ac:dyDescent="0.35"/>
  <cols>
    <col min="1" max="1" width="16.81640625" style="2" customWidth="1"/>
    <col min="2" max="2" width="29.36328125" style="3" customWidth="1"/>
    <col min="3" max="3" width="42.7265625" style="3" customWidth="1"/>
    <col min="4" max="4" width="18.7265625" style="3" customWidth="1"/>
    <col min="5" max="5" width="16.36328125" style="3" customWidth="1"/>
    <col min="6" max="6" width="15.7265625" style="6" customWidth="1"/>
    <col min="7" max="7" width="20.7265625" style="5" customWidth="1"/>
    <col min="8" max="8" width="10.7265625" style="7" customWidth="1"/>
    <col min="9" max="9" width="20.7265625" style="5" customWidth="1"/>
    <col min="10" max="10" width="10.7265625" style="8" customWidth="1"/>
    <col min="11" max="11" width="10.7265625" style="7" customWidth="1"/>
    <col min="12" max="12" width="20.7265625" style="5" customWidth="1"/>
    <col min="13" max="13" width="10.7265625" style="8" customWidth="1"/>
    <col min="14" max="14" width="10.7265625" style="7" customWidth="1"/>
    <col min="15" max="15" width="20.7265625" style="5" customWidth="1"/>
    <col min="16" max="16" width="10.7265625" style="8" customWidth="1"/>
    <col min="17" max="17" width="10.7265625" style="7" customWidth="1"/>
    <col min="18" max="18" width="20.7265625" style="5" customWidth="1"/>
    <col min="19" max="19" width="10.7265625" style="8" customWidth="1"/>
    <col min="20" max="20" width="22" style="6" customWidth="1"/>
    <col min="21" max="21" width="20.7265625" style="4" customWidth="1"/>
    <col min="22" max="16384" width="9.08984375" style="2"/>
  </cols>
  <sheetData>
    <row r="1" spans="1:21" s="1" customFormat="1" ht="81" customHeight="1" thickBot="1" x14ac:dyDescent="0.4">
      <c r="A1" s="9" t="s">
        <v>1</v>
      </c>
      <c r="B1" s="9" t="s">
        <v>0</v>
      </c>
      <c r="C1" s="10" t="s">
        <v>2</v>
      </c>
      <c r="D1" s="9" t="s">
        <v>34</v>
      </c>
      <c r="E1" s="9" t="s">
        <v>35</v>
      </c>
      <c r="F1" s="11" t="s">
        <v>17</v>
      </c>
      <c r="G1" s="12" t="s">
        <v>19</v>
      </c>
      <c r="H1" s="13" t="s">
        <v>14</v>
      </c>
      <c r="I1" s="14" t="s">
        <v>15</v>
      </c>
      <c r="J1" s="15" t="s">
        <v>23</v>
      </c>
      <c r="K1" s="13" t="s">
        <v>8</v>
      </c>
      <c r="L1" s="14" t="s">
        <v>9</v>
      </c>
      <c r="M1" s="15" t="s">
        <v>22</v>
      </c>
      <c r="N1" s="13" t="s">
        <v>10</v>
      </c>
      <c r="O1" s="14" t="s">
        <v>11</v>
      </c>
      <c r="P1" s="15" t="s">
        <v>21</v>
      </c>
      <c r="Q1" s="13" t="s">
        <v>12</v>
      </c>
      <c r="R1" s="14" t="s">
        <v>13</v>
      </c>
      <c r="S1" s="15" t="s">
        <v>20</v>
      </c>
      <c r="T1" s="16" t="s">
        <v>18</v>
      </c>
      <c r="U1" s="17" t="s">
        <v>16</v>
      </c>
    </row>
    <row r="2" spans="1:21" ht="78" thickTop="1" x14ac:dyDescent="0.35">
      <c r="A2" s="18" t="s">
        <v>3</v>
      </c>
      <c r="B2" s="18" t="s">
        <v>24</v>
      </c>
      <c r="C2" s="18" t="s">
        <v>30</v>
      </c>
      <c r="D2" s="18" t="s">
        <v>36</v>
      </c>
      <c r="E2" s="18" t="s">
        <v>37</v>
      </c>
      <c r="F2" s="19">
        <v>7.7</v>
      </c>
      <c r="G2" s="20"/>
      <c r="H2" s="23">
        <f t="shared" ref="H2:H6" si="0">IF(((F2/4)+G2)&gt;=100,100,((F2/4)+G2))</f>
        <v>1.925</v>
      </c>
      <c r="I2" s="20"/>
      <c r="J2" s="22">
        <f t="shared" ref="J2:J6" si="1">I2-H2</f>
        <v>-1.925</v>
      </c>
      <c r="K2" s="23">
        <f t="shared" ref="K2:K6" si="2">IF((ABS(T2-I2)/3+I2)&gt;=100,100,((T2-I2)/3+I2))</f>
        <v>2.5666666666666669</v>
      </c>
      <c r="L2" s="20"/>
      <c r="M2" s="22">
        <f t="shared" ref="M2:M6" si="3">L2-K2</f>
        <v>-2.5666666666666669</v>
      </c>
      <c r="N2" s="23">
        <f t="shared" ref="N2:N6" si="4">IF((ABS(T2-L2)/3+L2)&gt;=100,100,((T2-L2)/2+L2))</f>
        <v>3.85</v>
      </c>
      <c r="O2" s="20"/>
      <c r="P2" s="22">
        <f t="shared" ref="P2:P6" si="5">O2-N2</f>
        <v>-3.85</v>
      </c>
      <c r="Q2" s="23">
        <f t="shared" ref="Q2:Q6" si="6">IF((ABS(T2-O2)/3+O2)&gt;=100,100,((T2-O2)/1+O2))</f>
        <v>7.7</v>
      </c>
      <c r="R2" s="20"/>
      <c r="S2" s="22">
        <f t="shared" ref="S2:S6" si="7">R2-Q2</f>
        <v>-7.7</v>
      </c>
      <c r="T2" s="24">
        <f t="shared" ref="T2:T6" si="8">IF((G2+F2)&gt;=100,100,G2+F2)</f>
        <v>7.7</v>
      </c>
      <c r="U2" s="25" t="str">
        <f t="shared" ref="U2:U6" si="9">IF(R2&gt;=T2,"MET","NOT MET")</f>
        <v>NOT MET</v>
      </c>
    </row>
    <row r="3" spans="1:21" ht="77.5" x14ac:dyDescent="0.35">
      <c r="A3" s="18" t="s">
        <v>3</v>
      </c>
      <c r="B3" s="18" t="s">
        <v>25</v>
      </c>
      <c r="C3" s="18" t="s">
        <v>29</v>
      </c>
      <c r="D3" s="18" t="s">
        <v>38</v>
      </c>
      <c r="E3" s="18" t="s">
        <v>39</v>
      </c>
      <c r="F3" s="19">
        <v>8</v>
      </c>
      <c r="G3" s="20"/>
      <c r="H3" s="23">
        <f t="shared" si="0"/>
        <v>2</v>
      </c>
      <c r="I3" s="20"/>
      <c r="J3" s="22">
        <f t="shared" si="1"/>
        <v>-2</v>
      </c>
      <c r="K3" s="23">
        <f t="shared" si="2"/>
        <v>2.6666666666666665</v>
      </c>
      <c r="L3" s="20"/>
      <c r="M3" s="22">
        <f t="shared" si="3"/>
        <v>-2.6666666666666665</v>
      </c>
      <c r="N3" s="23">
        <f t="shared" si="4"/>
        <v>4</v>
      </c>
      <c r="O3" s="20"/>
      <c r="P3" s="22">
        <f t="shared" si="5"/>
        <v>-4</v>
      </c>
      <c r="Q3" s="23">
        <f t="shared" si="6"/>
        <v>8</v>
      </c>
      <c r="R3" s="20"/>
      <c r="S3" s="22">
        <f t="shared" si="7"/>
        <v>-8</v>
      </c>
      <c r="T3" s="24">
        <f t="shared" si="8"/>
        <v>8</v>
      </c>
      <c r="U3" s="25" t="str">
        <f t="shared" si="9"/>
        <v>NOT MET</v>
      </c>
    </row>
    <row r="4" spans="1:21" ht="93" x14ac:dyDescent="0.35">
      <c r="A4" s="18" t="s">
        <v>4</v>
      </c>
      <c r="B4" s="18" t="s">
        <v>26</v>
      </c>
      <c r="C4" s="18" t="s">
        <v>31</v>
      </c>
      <c r="D4" s="18" t="s">
        <v>40</v>
      </c>
      <c r="E4" s="18" t="s">
        <v>41</v>
      </c>
      <c r="F4" s="19">
        <v>4.8</v>
      </c>
      <c r="G4" s="20"/>
      <c r="H4" s="23">
        <f t="shared" si="0"/>
        <v>1.2</v>
      </c>
      <c r="I4" s="20"/>
      <c r="J4" s="22">
        <f t="shared" si="1"/>
        <v>-1.2</v>
      </c>
      <c r="K4" s="23">
        <f t="shared" si="2"/>
        <v>1.5999999999999999</v>
      </c>
      <c r="L4" s="20"/>
      <c r="M4" s="22">
        <f t="shared" si="3"/>
        <v>-1.5999999999999999</v>
      </c>
      <c r="N4" s="23">
        <f t="shared" si="4"/>
        <v>2.4</v>
      </c>
      <c r="O4" s="20"/>
      <c r="P4" s="22">
        <f t="shared" si="5"/>
        <v>-2.4</v>
      </c>
      <c r="Q4" s="23">
        <f t="shared" si="6"/>
        <v>4.8</v>
      </c>
      <c r="R4" s="20"/>
      <c r="S4" s="22">
        <f t="shared" si="7"/>
        <v>-4.8</v>
      </c>
      <c r="T4" s="24">
        <f t="shared" si="8"/>
        <v>4.8</v>
      </c>
      <c r="U4" s="25" t="str">
        <f t="shared" si="9"/>
        <v>NOT MET</v>
      </c>
    </row>
    <row r="5" spans="1:21" ht="62" x14ac:dyDescent="0.35">
      <c r="A5" s="18" t="s">
        <v>5</v>
      </c>
      <c r="B5" s="18" t="s">
        <v>27</v>
      </c>
      <c r="C5" s="18" t="s">
        <v>32</v>
      </c>
      <c r="D5" s="18" t="s">
        <v>42</v>
      </c>
      <c r="E5" s="21" t="s">
        <v>6</v>
      </c>
      <c r="F5" s="19">
        <v>8</v>
      </c>
      <c r="G5" s="20"/>
      <c r="H5" s="23">
        <f t="shared" si="0"/>
        <v>2</v>
      </c>
      <c r="I5" s="20"/>
      <c r="J5" s="22">
        <f t="shared" si="1"/>
        <v>-2</v>
      </c>
      <c r="K5" s="23">
        <f t="shared" si="2"/>
        <v>2.6666666666666665</v>
      </c>
      <c r="L5" s="20"/>
      <c r="M5" s="22">
        <f t="shared" si="3"/>
        <v>-2.6666666666666665</v>
      </c>
      <c r="N5" s="23">
        <f t="shared" si="4"/>
        <v>4</v>
      </c>
      <c r="O5" s="20"/>
      <c r="P5" s="22">
        <f t="shared" si="5"/>
        <v>-4</v>
      </c>
      <c r="Q5" s="23">
        <f t="shared" si="6"/>
        <v>8</v>
      </c>
      <c r="R5" s="20"/>
      <c r="S5" s="22">
        <f t="shared" si="7"/>
        <v>-8</v>
      </c>
      <c r="T5" s="24">
        <f t="shared" si="8"/>
        <v>8</v>
      </c>
      <c r="U5" s="25" t="str">
        <f t="shared" si="9"/>
        <v>NOT MET</v>
      </c>
    </row>
    <row r="6" spans="1:21" ht="77.5" x14ac:dyDescent="0.35">
      <c r="A6" s="18" t="s">
        <v>7</v>
      </c>
      <c r="B6" s="18" t="s">
        <v>28</v>
      </c>
      <c r="C6" s="18" t="s">
        <v>33</v>
      </c>
      <c r="D6" s="18" t="s">
        <v>43</v>
      </c>
      <c r="E6" s="18" t="s">
        <v>44</v>
      </c>
      <c r="F6" s="19">
        <v>10</v>
      </c>
      <c r="G6" s="20"/>
      <c r="H6" s="23">
        <f t="shared" si="0"/>
        <v>2.5</v>
      </c>
      <c r="I6" s="20"/>
      <c r="J6" s="22">
        <f t="shared" si="1"/>
        <v>-2.5</v>
      </c>
      <c r="K6" s="23">
        <f t="shared" si="2"/>
        <v>3.3333333333333335</v>
      </c>
      <c r="L6" s="20"/>
      <c r="M6" s="22">
        <f t="shared" si="3"/>
        <v>-3.3333333333333335</v>
      </c>
      <c r="N6" s="23">
        <f t="shared" si="4"/>
        <v>5</v>
      </c>
      <c r="O6" s="20"/>
      <c r="P6" s="22">
        <f t="shared" si="5"/>
        <v>-5</v>
      </c>
      <c r="Q6" s="23">
        <f t="shared" si="6"/>
        <v>10</v>
      </c>
      <c r="R6" s="20"/>
      <c r="S6" s="22">
        <f t="shared" si="7"/>
        <v>-10</v>
      </c>
      <c r="T6" s="24">
        <f t="shared" si="8"/>
        <v>10</v>
      </c>
      <c r="U6" s="25" t="str">
        <f t="shared" si="9"/>
        <v>NOT MET</v>
      </c>
    </row>
  </sheetData>
  <sheetProtection algorithmName="SHA-512" hashValue="9GBU93qPJG1njqku01gTE86CQHc74tnhZ7TgkUY/nGR+qenl8WqzRoSB1SX4eM6nb28hwY9838z/ToCO32Ez1A==" saltValue="CRNKJBC/dDEEbr8zEU9OQg==" spinCount="100000" sheet="1" objects="1" scenarios="1"/>
  <conditionalFormatting sqref="U1:U1048576">
    <cfRule type="cellIs" dxfId="1" priority="1" operator="equal">
      <formula>"NOT MET"</formula>
    </cfRule>
    <cfRule type="cellIs" dxfId="0" priority="2" operator="equal">
      <formula>"MET"</formula>
    </cfRule>
  </conditionalFormatting>
  <pageMargins left="0.7" right="0.7" top="0.75" bottom="0.75" header="0.3" footer="0.3"/>
  <pageSetup orientation="portrait" verticalDpi="597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TK-3-ONLY Parents and Staff</vt:lpstr>
      <vt:lpstr>'TK-3-ONLY Parents and Staff'!Print_Area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Kevon Tucker-Seeley</dc:creator>
  <cp:lastModifiedBy>Renteria, Jesus</cp:lastModifiedBy>
  <dcterms:created xsi:type="dcterms:W3CDTF">2022-09-15T16:24:44Z</dcterms:created>
  <dcterms:modified xsi:type="dcterms:W3CDTF">2024-07-23T21:35:43Z</dcterms:modified>
</cp:coreProperties>
</file>